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9" i="1" l="1"/>
  <c r="D9" i="1"/>
  <c r="S8" i="1"/>
  <c r="U8" i="1" s="1"/>
  <c r="T8" i="1" s="1"/>
  <c r="S7" i="1"/>
  <c r="U7" i="1" s="1"/>
  <c r="T7" i="1" s="1"/>
  <c r="AA7" i="1" l="1"/>
  <c r="U9" i="1"/>
  <c r="AA9" i="1" s="1"/>
  <c r="AA8" i="1"/>
</calcChain>
</file>

<file path=xl/sharedStrings.xml><?xml version="1.0" encoding="utf-8"?>
<sst xmlns="http://schemas.openxmlformats.org/spreadsheetml/2006/main" count="43" uniqueCount="39">
  <si>
    <t>№ п/п</t>
  </si>
  <si>
    <r>
      <t xml:space="preserve">Адрес многоквартир-ного дома (далее </t>
    </r>
    <r>
      <rPr>
        <b/>
        <sz val="10"/>
        <rFont val="Times New Roman"/>
        <family val="1"/>
        <charset val="204"/>
      </rPr>
      <t xml:space="preserve">– </t>
    </r>
    <r>
      <rPr>
        <b/>
        <sz val="10"/>
        <color indexed="8"/>
        <rFont val="Times New Roman"/>
        <family val="1"/>
        <charset val="204"/>
      </rPr>
      <t xml:space="preserve"> МКД)</t>
    </r>
  </si>
  <si>
    <t>Год постройки</t>
  </si>
  <si>
    <t>Общая площадь, кв. метров</t>
  </si>
  <si>
    <t>Площадь жилой части здания, кв. метров</t>
  </si>
  <si>
    <t>Площадь нежилых помещений                                                                                                                                                                                                                               функционального назначения, кв. метров</t>
  </si>
  <si>
    <t>Виды работ (услуг) по капитальному ремонту, стоимость рублей на 1 квадратный метр общей площади</t>
  </si>
  <si>
    <t>Предельная стоимость услуг и (или) работ по капитальному ремонту общего имущества в МКД</t>
  </si>
  <si>
    <t>Удельная стоимость услуг и (или) работ по капитальному ремонту общего имущества в МКД</t>
  </si>
  <si>
    <t>Стоимость капитального ремонта</t>
  </si>
  <si>
    <t>Срок окончания капитального ремонта</t>
  </si>
  <si>
    <t>Источник финансирования работ по капитальному ремонту</t>
  </si>
  <si>
    <t>Инженерные сети электроснабжения</t>
  </si>
  <si>
    <t>Инженерные сети теплоснабжения</t>
  </si>
  <si>
    <t>Инженерные сети газоснабжения</t>
  </si>
  <si>
    <t>Инженерные сети водоснабжения</t>
  </si>
  <si>
    <t>Инженерные сети водоотведения</t>
  </si>
  <si>
    <t>Лифтовое оборудование</t>
  </si>
  <si>
    <t>Ремонт крыши</t>
  </si>
  <si>
    <t>Ремонт подвальных помещений</t>
  </si>
  <si>
    <t xml:space="preserve"> ремонт фасада</t>
  </si>
  <si>
    <t>Ремонт фундамента</t>
  </si>
  <si>
    <t>Замена дверей, окон в МОП</t>
  </si>
  <si>
    <t>Разработка проектной документации</t>
  </si>
  <si>
    <t>Государственная поддержка, в том числе</t>
  </si>
  <si>
    <t>Бюджет муници-пального образования</t>
  </si>
  <si>
    <t>Средства собственников помещений</t>
  </si>
  <si>
    <t>федеральный бюджет</t>
  </si>
  <si>
    <t>Фонд содействия реформированию ЖКХ</t>
  </si>
  <si>
    <t>Областной бюджет</t>
  </si>
  <si>
    <t>руб./м2</t>
  </si>
  <si>
    <t xml:space="preserve">руб./м² </t>
  </si>
  <si>
    <t xml:space="preserve">руб. </t>
  </si>
  <si>
    <t>квартал, год</t>
  </si>
  <si>
    <t>руб.</t>
  </si>
  <si>
    <t>2016 год</t>
  </si>
  <si>
    <t>4кв.2017г.</t>
  </si>
  <si>
    <t>Новокасторное пос. ул.Железнодорожная д.10</t>
  </si>
  <si>
    <t>Новокасторное пос. ул.Железнодорожная д.15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</si>
</sst>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0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/>
    <xf numFmtId="0" fontId="1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textRotation="90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textRotation="90" wrapText="1"/>
    </xf>
    <xf numFmtId="0" fontId="1" fillId="0" borderId="4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workbookViewId="0">
      <selection activeCell="J14" sqref="J14"/>
    </sheetView>
  </sheetViews>
  <sheetFormatPr defaultRowHeight="15" x14ac:dyDescent="0.25"/>
  <cols>
    <col min="21" max="21" width="12" customWidth="1"/>
    <col min="27" max="27" width="12.85546875" customWidth="1"/>
  </cols>
  <sheetData>
    <row r="1" spans="1:27" x14ac:dyDescent="0.25">
      <c r="A1" s="34" t="s">
        <v>0</v>
      </c>
      <c r="B1" s="37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8" t="s">
        <v>6</v>
      </c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 t="s">
        <v>7</v>
      </c>
      <c r="T1" s="32" t="s">
        <v>8</v>
      </c>
      <c r="U1" s="32" t="s">
        <v>9</v>
      </c>
      <c r="V1" s="32" t="s">
        <v>10</v>
      </c>
      <c r="W1" s="26" t="s">
        <v>11</v>
      </c>
      <c r="X1" s="26"/>
      <c r="Y1" s="26"/>
      <c r="Z1" s="26"/>
      <c r="AA1" s="26"/>
    </row>
    <row r="2" spans="1:27" x14ac:dyDescent="0.25">
      <c r="A2" s="35"/>
      <c r="B2" s="37"/>
      <c r="C2" s="24"/>
      <c r="D2" s="24"/>
      <c r="E2" s="24"/>
      <c r="F2" s="24"/>
      <c r="G2" s="23" t="s">
        <v>12</v>
      </c>
      <c r="H2" s="23" t="s">
        <v>13</v>
      </c>
      <c r="I2" s="23" t="s">
        <v>14</v>
      </c>
      <c r="J2" s="23" t="s">
        <v>15</v>
      </c>
      <c r="K2" s="23" t="s">
        <v>16</v>
      </c>
      <c r="L2" s="23" t="s">
        <v>17</v>
      </c>
      <c r="M2" s="23" t="s">
        <v>18</v>
      </c>
      <c r="N2" s="23" t="s">
        <v>19</v>
      </c>
      <c r="O2" s="23" t="s">
        <v>20</v>
      </c>
      <c r="P2" s="23" t="s">
        <v>21</v>
      </c>
      <c r="Q2" s="21" t="s">
        <v>22</v>
      </c>
      <c r="R2" s="23" t="s">
        <v>23</v>
      </c>
      <c r="S2" s="30"/>
      <c r="T2" s="32"/>
      <c r="U2" s="32"/>
      <c r="V2" s="33"/>
      <c r="W2" s="26" t="s">
        <v>24</v>
      </c>
      <c r="X2" s="26"/>
      <c r="Y2" s="26"/>
      <c r="Z2" s="26" t="s">
        <v>25</v>
      </c>
      <c r="AA2" s="26" t="s">
        <v>26</v>
      </c>
    </row>
    <row r="3" spans="1:27" ht="76.5" x14ac:dyDescent="0.25">
      <c r="A3" s="35"/>
      <c r="B3" s="37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2"/>
      <c r="R3" s="24"/>
      <c r="S3" s="31"/>
      <c r="T3" s="32"/>
      <c r="U3" s="32"/>
      <c r="V3" s="33"/>
      <c r="W3" s="1" t="s">
        <v>27</v>
      </c>
      <c r="X3" s="1" t="s">
        <v>28</v>
      </c>
      <c r="Y3" s="1" t="s">
        <v>29</v>
      </c>
      <c r="Z3" s="26"/>
      <c r="AA3" s="27"/>
    </row>
    <row r="4" spans="1:27" ht="25.5" x14ac:dyDescent="0.25">
      <c r="A4" s="36"/>
      <c r="B4" s="37"/>
      <c r="C4" s="38"/>
      <c r="D4" s="39"/>
      <c r="E4" s="39"/>
      <c r="F4" s="39"/>
      <c r="G4" s="25"/>
      <c r="H4" s="25"/>
      <c r="I4" s="25"/>
      <c r="J4" s="25"/>
      <c r="K4" s="25"/>
      <c r="L4" s="25"/>
      <c r="M4" s="25"/>
      <c r="N4" s="25"/>
      <c r="O4" s="25"/>
      <c r="P4" s="25"/>
      <c r="Q4" s="22"/>
      <c r="R4" s="25"/>
      <c r="S4" s="1" t="s">
        <v>30</v>
      </c>
      <c r="T4" s="1" t="s">
        <v>31</v>
      </c>
      <c r="U4" s="1" t="s">
        <v>32</v>
      </c>
      <c r="V4" s="2" t="s">
        <v>33</v>
      </c>
      <c r="W4" s="2"/>
      <c r="X4" s="1" t="s">
        <v>34</v>
      </c>
      <c r="Y4" s="1" t="s">
        <v>34</v>
      </c>
      <c r="Z4" s="1" t="s">
        <v>34</v>
      </c>
      <c r="AA4" s="1" t="s">
        <v>34</v>
      </c>
    </row>
    <row r="5" spans="1:27" x14ac:dyDescent="0.25">
      <c r="A5" s="3">
        <v>1</v>
      </c>
      <c r="B5" s="4">
        <v>2</v>
      </c>
      <c r="C5" s="5">
        <v>3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>
        <v>15</v>
      </c>
      <c r="Q5" s="5">
        <v>16</v>
      </c>
      <c r="R5" s="5">
        <v>17</v>
      </c>
      <c r="S5" s="5">
        <v>18</v>
      </c>
      <c r="T5" s="5">
        <v>19</v>
      </c>
      <c r="U5" s="5">
        <v>19</v>
      </c>
      <c r="V5" s="6">
        <v>20</v>
      </c>
      <c r="W5" s="6"/>
      <c r="X5" s="5">
        <v>21</v>
      </c>
      <c r="Y5" s="5">
        <v>22</v>
      </c>
      <c r="Z5" s="7">
        <v>23</v>
      </c>
      <c r="AA5" s="7">
        <v>24</v>
      </c>
    </row>
    <row r="6" spans="1:27" x14ac:dyDescent="0.25">
      <c r="A6" s="5"/>
      <c r="B6" s="8" t="s">
        <v>35</v>
      </c>
      <c r="C6" s="13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1"/>
      <c r="U6" s="11"/>
      <c r="V6" s="9"/>
      <c r="W6" s="9"/>
      <c r="X6" s="11"/>
      <c r="Y6" s="11"/>
      <c r="Z6" s="11"/>
      <c r="AA6" s="11"/>
    </row>
    <row r="7" spans="1:27" ht="81" x14ac:dyDescent="0.25">
      <c r="A7" s="5">
        <v>6</v>
      </c>
      <c r="B7" s="12" t="s">
        <v>37</v>
      </c>
      <c r="C7" s="13">
        <v>1936</v>
      </c>
      <c r="D7" s="9">
        <v>572.29999999999995</v>
      </c>
      <c r="E7" s="9">
        <v>425.2</v>
      </c>
      <c r="F7" s="9">
        <v>0</v>
      </c>
      <c r="G7" s="9">
        <v>580</v>
      </c>
      <c r="H7" s="9">
        <v>0</v>
      </c>
      <c r="I7" s="9">
        <v>176</v>
      </c>
      <c r="J7" s="9">
        <v>350</v>
      </c>
      <c r="K7" s="9">
        <v>450</v>
      </c>
      <c r="L7" s="9">
        <v>0</v>
      </c>
      <c r="M7" s="9">
        <v>435</v>
      </c>
      <c r="N7" s="9">
        <v>73</v>
      </c>
      <c r="O7" s="9">
        <v>283</v>
      </c>
      <c r="P7" s="9">
        <v>56</v>
      </c>
      <c r="Q7" s="9">
        <v>400</v>
      </c>
      <c r="R7" s="9">
        <v>45</v>
      </c>
      <c r="S7" s="11">
        <f t="shared" ref="S7:S8" si="0">SUM(G7:R7)</f>
        <v>2848</v>
      </c>
      <c r="T7" s="11">
        <f>U7/(E7+F7)</f>
        <v>3833.2793979303856</v>
      </c>
      <c r="U7" s="11">
        <f t="shared" ref="U7:U8" si="1">D7*S7</f>
        <v>1629910.4</v>
      </c>
      <c r="V7" s="9" t="s">
        <v>36</v>
      </c>
      <c r="W7" s="9">
        <v>0</v>
      </c>
      <c r="X7" s="11">
        <v>0</v>
      </c>
      <c r="Y7" s="11">
        <v>0</v>
      </c>
      <c r="Z7" s="11">
        <v>0</v>
      </c>
      <c r="AA7" s="11">
        <f t="shared" ref="AA7:AA9" si="2">SUM(U7)-(X7+Y7+Z7)</f>
        <v>1629910.4</v>
      </c>
    </row>
    <row r="8" spans="1:27" ht="81" x14ac:dyDescent="0.25">
      <c r="A8" s="5">
        <v>7</v>
      </c>
      <c r="B8" s="12" t="s">
        <v>38</v>
      </c>
      <c r="C8" s="13">
        <v>1955</v>
      </c>
      <c r="D8" s="9">
        <v>400.8</v>
      </c>
      <c r="E8" s="9">
        <v>273</v>
      </c>
      <c r="F8" s="9">
        <v>0</v>
      </c>
      <c r="G8" s="9">
        <v>580</v>
      </c>
      <c r="H8" s="9">
        <v>0</v>
      </c>
      <c r="I8" s="9">
        <v>176</v>
      </c>
      <c r="J8" s="9">
        <v>350</v>
      </c>
      <c r="K8" s="9">
        <v>450</v>
      </c>
      <c r="L8" s="9">
        <v>0</v>
      </c>
      <c r="M8" s="9">
        <v>435</v>
      </c>
      <c r="N8" s="9">
        <v>73</v>
      </c>
      <c r="O8" s="9">
        <v>283</v>
      </c>
      <c r="P8" s="9">
        <v>56</v>
      </c>
      <c r="Q8" s="9">
        <v>400</v>
      </c>
      <c r="R8" s="9">
        <v>45</v>
      </c>
      <c r="S8" s="11">
        <f t="shared" si="0"/>
        <v>2848</v>
      </c>
      <c r="T8" s="11">
        <f>U8/(E8+F8)</f>
        <v>4181.2395604395606</v>
      </c>
      <c r="U8" s="11">
        <f t="shared" si="1"/>
        <v>1141478.4000000001</v>
      </c>
      <c r="V8" s="9" t="s">
        <v>36</v>
      </c>
      <c r="W8" s="9">
        <v>0</v>
      </c>
      <c r="X8" s="11">
        <v>0</v>
      </c>
      <c r="Y8" s="11">
        <v>0</v>
      </c>
      <c r="Z8" s="11">
        <v>0</v>
      </c>
      <c r="AA8" s="11">
        <f t="shared" si="2"/>
        <v>1141478.4000000001</v>
      </c>
    </row>
    <row r="9" spans="1:27" x14ac:dyDescent="0.25">
      <c r="A9" s="14"/>
      <c r="B9" s="15"/>
      <c r="C9" s="16"/>
      <c r="D9" s="17">
        <f>SUM(D7:D8)</f>
        <v>973.09999999999991</v>
      </c>
      <c r="E9" s="17">
        <f>SUM(E7:E8)</f>
        <v>698.2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  <c r="T9" s="20"/>
      <c r="U9" s="19">
        <f>SUM(U7:U8)</f>
        <v>2771388.8</v>
      </c>
      <c r="V9" s="18"/>
      <c r="W9" s="18"/>
      <c r="X9" s="20"/>
      <c r="Y9" s="20"/>
      <c r="Z9" s="20"/>
      <c r="AA9" s="19">
        <f t="shared" si="2"/>
        <v>2771388.8</v>
      </c>
    </row>
  </sheetData>
  <mergeCells count="27">
    <mergeCell ref="F1:F4"/>
    <mergeCell ref="A1:A4"/>
    <mergeCell ref="B1:B4"/>
    <mergeCell ref="C1:C4"/>
    <mergeCell ref="D1:D4"/>
    <mergeCell ref="E1:E4"/>
    <mergeCell ref="P2:P4"/>
    <mergeCell ref="G1:R1"/>
    <mergeCell ref="S1:S3"/>
    <mergeCell ref="T1:T3"/>
    <mergeCell ref="U1:U3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Q2:Q4"/>
    <mergeCell ref="R2:R4"/>
    <mergeCell ref="W2:Y2"/>
    <mergeCell ref="Z2:Z3"/>
    <mergeCell ref="AA2:AA3"/>
    <mergeCell ref="V1:V3"/>
    <mergeCell ref="W1:AA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2015-04-01T06:45:07Z</dcterms:modified>
</cp:coreProperties>
</file>