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40" yWindow="105" windowWidth="19440" windowHeight="12540" tabRatio="579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</sheets>
  <externalReferences>
    <externalReference r:id="rId4"/>
  </externalReferences>
  <definedNames>
    <definedName name="_xlnm._FilterDatabase" localSheetId="0" hidden="1">'фонд начисленной заработной пла'!$A$9:$Q$12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плата'!$A$1:$L$18</definedName>
    <definedName name="_xlnm.Print_Area" localSheetId="1">'среднесписочная численность'!$A$1:$L$19</definedName>
    <definedName name="_xlnm.Print_Area" localSheetId="0">'фонд начисленной заработной пла'!$A$1:$L$19</definedName>
  </definedNames>
  <calcPr calcId="124519"/>
</workbook>
</file>

<file path=xl/calcChain.xml><?xml version="1.0" encoding="utf-8"?>
<calcChain xmlns="http://schemas.openxmlformats.org/spreadsheetml/2006/main">
  <c r="L15" i="3"/>
  <c r="J15"/>
  <c r="H15"/>
  <c r="F15"/>
  <c r="D15"/>
  <c r="D11"/>
  <c r="F11"/>
  <c r="H11"/>
  <c r="J11"/>
  <c r="L11"/>
  <c r="K9"/>
  <c r="I9"/>
  <c r="G9"/>
  <c r="H9" s="1"/>
  <c r="F9"/>
  <c r="D9"/>
  <c r="H8"/>
  <c r="J8"/>
  <c r="L8"/>
  <c r="A12"/>
  <c r="B12"/>
  <c r="C12"/>
  <c r="D12" s="1"/>
  <c r="E12"/>
  <c r="F12" s="1"/>
  <c r="G12"/>
  <c r="H12" s="1"/>
  <c r="I12"/>
  <c r="J12" s="1"/>
  <c r="K12"/>
  <c r="L12" s="1"/>
  <c r="A9"/>
  <c r="L8" i="1"/>
  <c r="J8"/>
  <c r="H8"/>
  <c r="F8"/>
  <c r="D8"/>
  <c r="L16"/>
  <c r="J16"/>
  <c r="H16"/>
  <c r="F16"/>
  <c r="D16"/>
  <c r="L16" i="2"/>
  <c r="J16"/>
  <c r="H16"/>
  <c r="F16"/>
  <c r="D16"/>
  <c r="L12"/>
  <c r="J12"/>
  <c r="H12"/>
  <c r="F12"/>
  <c r="D12"/>
  <c r="L11"/>
  <c r="J11"/>
  <c r="H11"/>
  <c r="F11"/>
  <c r="D11"/>
  <c r="L10"/>
  <c r="J10"/>
  <c r="H10"/>
  <c r="F10"/>
  <c r="D10"/>
  <c r="L9"/>
  <c r="J9"/>
  <c r="H9"/>
  <c r="F9"/>
  <c r="D9"/>
  <c r="L8"/>
  <c r="J8"/>
  <c r="H8"/>
  <c r="F8"/>
  <c r="D8"/>
  <c r="L12" i="1"/>
  <c r="J12"/>
  <c r="H12"/>
  <c r="F12"/>
  <c r="D12"/>
  <c r="L11"/>
  <c r="J11"/>
  <c r="H11"/>
  <c r="F11"/>
  <c r="D11"/>
  <c r="L10"/>
  <c r="J10"/>
  <c r="H10"/>
  <c r="F10"/>
  <c r="D10"/>
  <c r="D9"/>
  <c r="F9"/>
  <c r="H9"/>
  <c r="J9"/>
  <c r="L9"/>
  <c r="J9" i="3" l="1"/>
  <c r="L9"/>
  <c r="B10" l="1"/>
  <c r="C10"/>
  <c r="E10"/>
  <c r="G10"/>
  <c r="I10"/>
  <c r="K10"/>
  <c r="L10" l="1"/>
  <c r="H10"/>
  <c r="D10"/>
  <c r="J10"/>
  <c r="F10"/>
  <c r="A11"/>
  <c r="A10"/>
  <c r="A15" l="1"/>
  <c r="A16" i="2"/>
</calcChain>
</file>

<file path=xl/sharedStrings.xml><?xml version="1.0" encoding="utf-8"?>
<sst xmlns="http://schemas.openxmlformats.org/spreadsheetml/2006/main" count="98" uniqueCount="38">
  <si>
    <t>Показатели</t>
  </si>
  <si>
    <t xml:space="preserve">Темп роста (снижения), % </t>
  </si>
  <si>
    <t>Фонд начисленной заработной платы,тыс.руб.</t>
  </si>
  <si>
    <t>образованиям(тыс.руб.):</t>
  </si>
  <si>
    <t>Фонд заработной платы по муниципальным</t>
  </si>
  <si>
    <t>Прогноз фонда начисленной заработной платы работников организаций по</t>
  </si>
  <si>
    <t>Прогноз среднесписочной численности работников организаций (без внешних совместителей) по</t>
  </si>
  <si>
    <t>(наименование)</t>
  </si>
  <si>
    <t>Среднесписочная численность, чел.</t>
  </si>
  <si>
    <t>Прогноз среднемесячной начисленной зарарботной платы работников по</t>
  </si>
  <si>
    <t>Среднемесячная заработная плата, руб.</t>
  </si>
  <si>
    <t>Среднесписочная численность по муниципальным</t>
  </si>
  <si>
    <t>Среднемесячная начисленная заработная плата по муниципальным</t>
  </si>
  <si>
    <r>
      <rPr>
        <b/>
        <sz val="8"/>
        <rFont val="Arial Cyr"/>
        <charset val="204"/>
      </rPr>
      <t>2023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</si>
  <si>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2020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</si>
  <si>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>2024 год</t>
    </r>
    <r>
      <rPr>
        <sz val="8"/>
        <rFont val="Arial Cyr"/>
        <charset val="204"/>
      </rPr>
      <t xml:space="preserve"> 
прогноз </t>
    </r>
  </si>
  <si>
    <r>
      <rPr>
        <b/>
        <sz val="12"/>
        <rFont val="Arial"/>
        <family val="2"/>
        <charset val="204"/>
      </rPr>
      <t xml:space="preserve">Примечание: 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1. Данная форма заполняется </t>
    </r>
    <r>
      <rPr>
        <b/>
        <sz val="10"/>
        <rFont val="Arial"/>
        <family val="2"/>
        <charset val="204"/>
      </rPr>
      <t>в обязательном порядке</t>
    </r>
    <r>
      <rPr>
        <sz val="10"/>
        <rFont val="Arial"/>
        <family val="2"/>
        <charset val="204"/>
      </rPr>
      <t xml:space="preserve"> при согласовании администрациями муниципальных районов и городских округов основных показателей социально-экономического развития на 2022-2024 годы.
2. По каждому виду экономической деятельности укажите </t>
    </r>
    <r>
      <rPr>
        <b/>
        <sz val="10"/>
        <rFont val="Arial"/>
        <family val="2"/>
        <charset val="204"/>
      </rPr>
      <t xml:space="preserve">все ведущие предприятия. </t>
    </r>
    <r>
      <rPr>
        <sz val="10"/>
        <rFont val="Arial"/>
        <family val="2"/>
        <charset val="204"/>
      </rPr>
      <t xml:space="preserve">
3. В обязательном порядке приложите</t>
    </r>
    <r>
      <rPr>
        <b/>
        <sz val="10"/>
        <rFont val="Arial"/>
        <family val="2"/>
        <charset val="204"/>
      </rPr>
      <t xml:space="preserve"> пояснительную записку.</t>
    </r>
    <r>
      <rPr>
        <sz val="10"/>
        <rFont val="Arial"/>
        <family val="2"/>
        <charset val="204"/>
      </rPr>
      <t xml:space="preserve">
4. Форму необходимо предоставить в комитет по экономике и развитию Курсклй области </t>
    </r>
    <r>
      <rPr>
        <b/>
        <sz val="10"/>
        <rFont val="Arial"/>
        <family val="2"/>
        <charset val="204"/>
      </rPr>
      <t xml:space="preserve">за 2 рабочих дня до даты указанной в графике </t>
    </r>
    <r>
      <rPr>
        <sz val="10"/>
        <rFont val="Arial"/>
        <family val="2"/>
        <charset val="204"/>
      </rPr>
      <t xml:space="preserve">согласования на эл.адрес: fin2.econom@rkursk.ru  
</t>
    </r>
  </si>
  <si>
    <t>МКУ "ОДА" п. Новокасторное</t>
  </si>
  <si>
    <t>Администрация п. Новокасторное</t>
  </si>
  <si>
    <t>МКУ "Новокасторенская СОШ"</t>
  </si>
  <si>
    <t>МДОУ "Новокасторенский детский сад"</t>
  </si>
  <si>
    <t>МКУ "Культурный центр досуга "Эдельвейс"</t>
  </si>
  <si>
    <t>МО п. Новокасторное</t>
  </si>
  <si>
    <t>Консервативный вариант</t>
  </si>
  <si>
    <t>Глава  поселка Новокасторное</t>
  </si>
  <si>
    <t>Главный бухгалтер</t>
  </si>
  <si>
    <t>Никитина О.Н.</t>
  </si>
  <si>
    <t>Глава поселка Новокасторное</t>
  </si>
  <si>
    <t xml:space="preserve">Глава поселка новокасторное </t>
  </si>
  <si>
    <r>
      <rPr>
        <b/>
        <sz val="8"/>
        <rFont val="Arial Cyr"/>
        <charset val="204"/>
      </rPr>
      <t xml:space="preserve">2021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</si>
  <si>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2022 год </t>
    </r>
    <r>
      <rPr>
        <sz val="8"/>
        <rFont val="Arial Cyr"/>
        <charset val="204"/>
      </rPr>
      <t xml:space="preserve">
оценка </t>
    </r>
  </si>
  <si>
    <r>
      <rPr>
        <b/>
        <sz val="8"/>
        <rFont val="Arial Cyr"/>
        <charset val="204"/>
      </rPr>
      <t>2025 год</t>
    </r>
    <r>
      <rPr>
        <sz val="8"/>
        <rFont val="Arial Cyr"/>
        <charset val="204"/>
      </rPr>
      <t xml:space="preserve"> 
прогноз </t>
    </r>
  </si>
  <si>
    <t>Степанов В.В.</t>
  </si>
  <si>
    <t xml:space="preserve"> Администрации поселка Новокасторное на 2024-2026 годы</t>
  </si>
  <si>
    <r>
      <rPr>
        <b/>
        <sz val="8"/>
        <rFont val="Arial Cyr"/>
        <charset val="204"/>
      </rPr>
      <t>2026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</si>
  <si>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2022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</si>
  <si>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2023 год </t>
    </r>
    <r>
      <rPr>
        <sz val="8"/>
        <rFont val="Arial Cyr"/>
        <charset val="204"/>
      </rPr>
      <t xml:space="preserve">
оценка </t>
    </r>
  </si>
  <si>
    <t>Администрации поселка Новокасторное на 2024-2026 годы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</si>
</sst>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8"/>
      <color theme="3" tint="0.39997558519241921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165" fontId="0" fillId="0" borderId="0" xfId="0" applyNumberFormat="1" applyFill="1" applyBorder="1" applyProtection="1"/>
    <xf numFmtId="0" fontId="7" fillId="0" borderId="0" xfId="0" applyFont="1" applyFill="1" applyBorder="1" applyAlignment="1">
      <alignment wrapText="1"/>
    </xf>
    <xf numFmtId="165" fontId="6" fillId="0" borderId="0" xfId="0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Fill="1" applyBorder="1" applyAlignment="1">
      <alignment wrapText="1"/>
    </xf>
    <xf numFmtId="165" fontId="9" fillId="2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/>
    <xf numFmtId="0" fontId="10" fillId="0" borderId="0" xfId="0" applyFont="1"/>
    <xf numFmtId="165" fontId="12" fillId="2" borderId="0" xfId="0" applyNumberFormat="1" applyFont="1" applyFill="1" applyBorder="1" applyProtection="1">
      <protection locked="0"/>
    </xf>
    <xf numFmtId="165" fontId="12" fillId="0" borderId="0" xfId="0" applyNumberFormat="1" applyFont="1" applyFill="1" applyBorder="1" applyProtection="1"/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8" fillId="3" borderId="0" xfId="0" applyFont="1" applyFill="1"/>
    <xf numFmtId="0" fontId="1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Protection="1">
      <protection locked="0"/>
    </xf>
    <xf numFmtId="3" fontId="4" fillId="2" borderId="0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4" fillId="0" borderId="0" xfId="0" applyFont="1" applyFill="1" applyAlignment="1">
      <alignment horizontal="left" vertical="center" wrapText="1" shrinkToFit="1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00.962/&#1058;&#1088;&#1091;&#1076;%202023(&#1073;&#1072;&#1079;&#1086;&#1074;&#1099;&#1081;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нд начисленной заработной пла"/>
      <sheetName val="среднесписочная численность"/>
      <sheetName val="среднемесячная заработная плата"/>
    </sheetNames>
    <sheetDataSet>
      <sheetData sheetId="0">
        <row r="9">
          <cell r="G9">
            <v>-5.5646800901740789E-2</v>
          </cell>
          <cell r="I9">
            <v>0</v>
          </cell>
          <cell r="K9">
            <v>0</v>
          </cell>
        </row>
      </sheetData>
      <sheetData sheetId="1">
        <row r="9">
          <cell r="G9">
            <v>0</v>
          </cell>
          <cell r="I9">
            <v>0</v>
          </cell>
          <cell r="K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0"/>
  <sheetViews>
    <sheetView tabSelected="1"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:L8"/>
    </sheetView>
  </sheetViews>
  <sheetFormatPr defaultRowHeight="15"/>
  <cols>
    <col min="1" max="1" width="40" style="3" customWidth="1"/>
    <col min="2" max="2" width="11.5703125" style="3" customWidth="1"/>
    <col min="3" max="3" width="10.7109375" style="3" bestFit="1" customWidth="1"/>
    <col min="4" max="4" width="10.42578125" style="3" customWidth="1"/>
    <col min="5" max="5" width="10.7109375" style="3" bestFit="1" customWidth="1"/>
    <col min="6" max="6" width="10.7109375" style="3" customWidth="1"/>
    <col min="7" max="7" width="11" style="3" customWidth="1"/>
    <col min="8" max="8" width="10.7109375" style="3" customWidth="1"/>
    <col min="9" max="9" width="10.7109375" style="3" bestFit="1" customWidth="1"/>
    <col min="10" max="10" width="10.5703125" style="3" customWidth="1"/>
    <col min="11" max="11" width="10.7109375" style="3" bestFit="1" customWidth="1"/>
    <col min="12" max="12" width="10.85546875" style="3" customWidth="1"/>
    <col min="13" max="16384" width="9.140625" style="3"/>
  </cols>
  <sheetData>
    <row r="1" spans="1:14">
      <c r="J1" s="31" t="s">
        <v>23</v>
      </c>
      <c r="K1" s="31"/>
      <c r="L1" s="31"/>
    </row>
    <row r="2" spans="1:14" ht="14.25" customHeight="1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4" ht="14.25" customHeight="1">
      <c r="A3" s="33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4" ht="13.5" customHeight="1">
      <c r="A4" s="22"/>
      <c r="B4" s="22"/>
      <c r="C4" s="34" t="s">
        <v>7</v>
      </c>
      <c r="D4" s="34"/>
      <c r="E4" s="22"/>
      <c r="F4" s="22"/>
      <c r="G4" s="22"/>
      <c r="H4" s="22"/>
      <c r="I4" s="22"/>
      <c r="J4" s="22"/>
      <c r="K4" s="22"/>
      <c r="L4" s="1"/>
      <c r="M4" s="1"/>
      <c r="N4" s="1"/>
    </row>
    <row r="5" spans="1:14" ht="8.25" customHeight="1"/>
    <row r="6" spans="1:14" ht="26.25" customHeight="1">
      <c r="A6" s="37" t="s">
        <v>0</v>
      </c>
      <c r="B6" s="28" t="s">
        <v>29</v>
      </c>
      <c r="C6" s="38" t="s">
        <v>35</v>
      </c>
      <c r="D6" s="39"/>
      <c r="E6" s="35" t="s">
        <v>36</v>
      </c>
      <c r="F6" s="36"/>
      <c r="G6" s="35" t="s">
        <v>15</v>
      </c>
      <c r="H6" s="36"/>
      <c r="I6" s="35" t="s">
        <v>31</v>
      </c>
      <c r="J6" s="36"/>
      <c r="K6" s="35" t="s">
        <v>34</v>
      </c>
      <c r="L6" s="36"/>
    </row>
    <row r="7" spans="1:14" ht="56.25">
      <c r="A7" s="37"/>
      <c r="B7" s="11" t="s">
        <v>2</v>
      </c>
      <c r="C7" s="5" t="s">
        <v>2</v>
      </c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</row>
    <row r="8" spans="1:14">
      <c r="A8" s="13" t="s">
        <v>18</v>
      </c>
      <c r="B8" s="29">
        <v>1577</v>
      </c>
      <c r="C8" s="29">
        <v>1754.1</v>
      </c>
      <c r="D8" s="15">
        <f t="shared" ref="D8" si="0">ROUND(C8/B8*100,1)</f>
        <v>111.2</v>
      </c>
      <c r="E8" s="29">
        <v>1964.6</v>
      </c>
      <c r="F8" s="15">
        <f t="shared" ref="F8" si="1">ROUND(E8/C8*100,1)</f>
        <v>112</v>
      </c>
      <c r="G8" s="29">
        <v>3014.7</v>
      </c>
      <c r="H8" s="15">
        <f t="shared" ref="H8" si="2">ROUND(G8/E8*100,1)</f>
        <v>153.5</v>
      </c>
      <c r="I8" s="29">
        <v>3237.8</v>
      </c>
      <c r="J8" s="15">
        <f t="shared" ref="J8" si="3">ROUND(I8/G8*100,1)</f>
        <v>107.4</v>
      </c>
      <c r="K8" s="29">
        <v>3503.3</v>
      </c>
      <c r="L8" s="15">
        <f t="shared" ref="L8" si="4">ROUND(K8/I8*100,1)</f>
        <v>108.2</v>
      </c>
    </row>
    <row r="9" spans="1:14" s="25" customFormat="1">
      <c r="A9" s="13" t="s">
        <v>17</v>
      </c>
      <c r="B9" s="29">
        <v>448</v>
      </c>
      <c r="C9" s="29">
        <v>756.8</v>
      </c>
      <c r="D9" s="15">
        <f t="shared" ref="D9:D12" si="5">ROUND(C9/B9*100,1)</f>
        <v>168.9</v>
      </c>
      <c r="E9" s="29">
        <v>847.6</v>
      </c>
      <c r="F9" s="15">
        <f t="shared" ref="F9:F12" si="6">ROUND(E9/C9*100,1)</f>
        <v>112</v>
      </c>
      <c r="G9" s="29">
        <v>0</v>
      </c>
      <c r="H9" s="15">
        <f t="shared" ref="H9:H12" si="7">ROUND(G9/E9*100,1)</f>
        <v>0</v>
      </c>
      <c r="I9" s="29">
        <v>0</v>
      </c>
      <c r="J9" s="15" t="e">
        <f t="shared" ref="J9:J12" si="8">ROUND(I9/G9*100,1)</f>
        <v>#DIV/0!</v>
      </c>
      <c r="K9" s="29">
        <v>0</v>
      </c>
      <c r="L9" s="15" t="e">
        <f t="shared" ref="L9:L12" si="9">ROUND(K9/I9*100,1)</f>
        <v>#DIV/0!</v>
      </c>
    </row>
    <row r="10" spans="1:14" s="25" customFormat="1">
      <c r="A10" s="13" t="s">
        <v>19</v>
      </c>
      <c r="B10" s="29">
        <v>14451.3</v>
      </c>
      <c r="C10" s="29">
        <v>14019.4</v>
      </c>
      <c r="D10" s="15">
        <f t="shared" si="5"/>
        <v>97</v>
      </c>
      <c r="E10" s="29">
        <v>13329.9</v>
      </c>
      <c r="F10" s="15">
        <f t="shared" si="6"/>
        <v>95.1</v>
      </c>
      <c r="G10" s="29">
        <v>14289.7</v>
      </c>
      <c r="H10" s="15">
        <f t="shared" si="7"/>
        <v>107.2</v>
      </c>
      <c r="I10" s="29">
        <v>15361.4</v>
      </c>
      <c r="J10" s="15">
        <f t="shared" si="8"/>
        <v>107.5</v>
      </c>
      <c r="K10" s="29">
        <v>16605.599999999999</v>
      </c>
      <c r="L10" s="15">
        <f t="shared" si="9"/>
        <v>108.1</v>
      </c>
    </row>
    <row r="11" spans="1:14" s="25" customFormat="1">
      <c r="A11" s="13" t="s">
        <v>20</v>
      </c>
      <c r="B11" s="29">
        <v>4175.2</v>
      </c>
      <c r="C11" s="29">
        <v>4394</v>
      </c>
      <c r="D11" s="15">
        <f t="shared" si="5"/>
        <v>105.2</v>
      </c>
      <c r="E11" s="29">
        <v>4855.3999999999996</v>
      </c>
      <c r="F11" s="15">
        <f t="shared" si="6"/>
        <v>110.5</v>
      </c>
      <c r="G11" s="29">
        <v>5205</v>
      </c>
      <c r="H11" s="15">
        <f t="shared" si="7"/>
        <v>107.2</v>
      </c>
      <c r="I11" s="29">
        <v>5590.1</v>
      </c>
      <c r="J11" s="15">
        <f t="shared" si="8"/>
        <v>107.4</v>
      </c>
      <c r="K11" s="29">
        <v>6031.8</v>
      </c>
      <c r="L11" s="15">
        <f t="shared" si="9"/>
        <v>107.9</v>
      </c>
    </row>
    <row r="12" spans="1:14" s="25" customFormat="1">
      <c r="A12" s="13" t="s">
        <v>21</v>
      </c>
      <c r="B12" s="29">
        <v>1200</v>
      </c>
      <c r="C12" s="29">
        <v>1384</v>
      </c>
      <c r="D12" s="15">
        <f t="shared" si="5"/>
        <v>115.3</v>
      </c>
      <c r="E12" s="29">
        <v>0</v>
      </c>
      <c r="F12" s="15">
        <f t="shared" si="6"/>
        <v>0</v>
      </c>
      <c r="G12" s="29">
        <v>0</v>
      </c>
      <c r="H12" s="15" t="e">
        <f t="shared" si="7"/>
        <v>#DIV/0!</v>
      </c>
      <c r="I12" s="29">
        <v>0</v>
      </c>
      <c r="J12" s="15" t="e">
        <f t="shared" si="8"/>
        <v>#DIV/0!</v>
      </c>
      <c r="K12" s="29">
        <v>0</v>
      </c>
      <c r="L12" s="15" t="e">
        <f t="shared" si="9"/>
        <v>#DIV/0!</v>
      </c>
    </row>
    <row r="13" spans="1:14" ht="17.25" customHeight="1">
      <c r="A13" s="20" t="s">
        <v>4</v>
      </c>
      <c r="B13" s="9"/>
      <c r="C13" s="10"/>
      <c r="D13" s="7"/>
      <c r="E13" s="10"/>
      <c r="F13" s="7"/>
      <c r="G13" s="10"/>
      <c r="H13" s="7"/>
      <c r="I13" s="10"/>
      <c r="J13" s="7"/>
      <c r="K13" s="10"/>
      <c r="L13" s="7"/>
    </row>
    <row r="14" spans="1:14" ht="12" customHeight="1">
      <c r="A14" s="21" t="s">
        <v>3</v>
      </c>
      <c r="B14" s="9"/>
      <c r="C14" s="10"/>
      <c r="D14" s="7"/>
      <c r="E14" s="10"/>
      <c r="F14" s="7"/>
      <c r="G14" s="10"/>
      <c r="H14" s="7"/>
      <c r="I14" s="10"/>
      <c r="J14" s="7"/>
      <c r="K14" s="10"/>
      <c r="L14" s="7"/>
    </row>
    <row r="15" spans="1:14" s="24" customFormat="1" ht="18" customHeight="1">
      <c r="A15" s="19"/>
      <c r="B15" s="17"/>
      <c r="C15" s="17"/>
      <c r="D15" s="18"/>
      <c r="E15" s="17"/>
      <c r="F15" s="18"/>
      <c r="G15" s="17"/>
      <c r="H15" s="18"/>
      <c r="I15" s="17"/>
      <c r="J15" s="18"/>
      <c r="K15" s="17"/>
      <c r="L15" s="18"/>
    </row>
    <row r="16" spans="1:14" s="25" customFormat="1" ht="15" customHeight="1">
      <c r="A16" s="19" t="s">
        <v>22</v>
      </c>
      <c r="B16" s="17">
        <v>89318.1</v>
      </c>
      <c r="C16" s="17">
        <v>91461.6</v>
      </c>
      <c r="D16" s="18">
        <f t="shared" ref="D16" si="10">ROUND(C16/B16*100,1)</f>
        <v>102.4</v>
      </c>
      <c r="E16" s="17">
        <v>98310.8</v>
      </c>
      <c r="F16" s="18">
        <f t="shared" ref="F16" si="11">ROUND(E16/C16*100,1)</f>
        <v>107.5</v>
      </c>
      <c r="G16" s="17">
        <v>104848.1</v>
      </c>
      <c r="H16" s="18">
        <f t="shared" ref="H16" si="12">ROUND(G16/E16*100,1)</f>
        <v>106.6</v>
      </c>
      <c r="I16" s="17">
        <v>112209.3</v>
      </c>
      <c r="J16" s="18">
        <f t="shared" ref="J16" si="13">ROUND(I16/G16*100,1)</f>
        <v>107</v>
      </c>
      <c r="K16" s="17">
        <v>120762.2</v>
      </c>
      <c r="L16" s="18">
        <f t="shared" ref="L16" si="14">ROUND(K16/I16*100,1)</f>
        <v>107.6</v>
      </c>
    </row>
    <row r="17" spans="1:17" s="16" customFormat="1" ht="12.75" customHeight="1">
      <c r="A17" s="19"/>
      <c r="B17" s="17"/>
      <c r="C17" s="17"/>
      <c r="D17" s="18"/>
      <c r="E17" s="17"/>
      <c r="F17" s="18"/>
      <c r="G17" s="17"/>
      <c r="H17" s="18"/>
      <c r="I17" s="17"/>
      <c r="J17" s="18"/>
      <c r="K17" s="17"/>
      <c r="L17" s="18"/>
    </row>
    <row r="18" spans="1:17" s="16" customFormat="1" ht="12" customHeight="1">
      <c r="A18" s="19"/>
      <c r="B18" s="17"/>
      <c r="C18" s="17" t="s">
        <v>24</v>
      </c>
      <c r="D18" s="18"/>
      <c r="E18" s="17"/>
      <c r="F18" s="18"/>
      <c r="G18" s="17"/>
      <c r="H18" s="18" t="s">
        <v>32</v>
      </c>
      <c r="I18" s="17"/>
      <c r="J18" s="18"/>
      <c r="K18" s="17"/>
      <c r="L18" s="18"/>
    </row>
    <row r="19" spans="1:17" s="16" customFormat="1" ht="12" customHeight="1">
      <c r="A19" s="19"/>
      <c r="B19" s="17"/>
      <c r="C19" s="17" t="s">
        <v>25</v>
      </c>
      <c r="D19" s="18"/>
      <c r="E19" s="17"/>
      <c r="F19" s="18"/>
      <c r="G19" s="17"/>
      <c r="H19" s="18" t="s">
        <v>26</v>
      </c>
      <c r="I19" s="17"/>
      <c r="J19" s="18"/>
      <c r="K19" s="17"/>
      <c r="L19" s="18"/>
    </row>
    <row r="20" spans="1:17" ht="94.5" customHeight="1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6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</sheetData>
  <sheetProtection insertColumns="0" insertRows="0" insertHyperlinks="0" deleteColumns="0" deleteRows="0" sort="0" autoFilter="0" pivotTables="0"/>
  <mergeCells count="11">
    <mergeCell ref="J1:L1"/>
    <mergeCell ref="A20:K20"/>
    <mergeCell ref="A2:K2"/>
    <mergeCell ref="A3:K3"/>
    <mergeCell ref="C4:D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0" orientation="portrait" horizontalDpi="180" verticalDpi="180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357"/>
  <sheetViews>
    <sheetView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defaultRowHeight="15"/>
  <cols>
    <col min="1" max="1" width="39.5703125" style="3" customWidth="1"/>
    <col min="2" max="3" width="12.7109375" style="3" customWidth="1"/>
    <col min="4" max="4" width="10.7109375" style="3" customWidth="1"/>
    <col min="5" max="5" width="12.7109375" style="3" customWidth="1"/>
    <col min="6" max="6" width="10.5703125" style="3" customWidth="1"/>
    <col min="7" max="7" width="12.7109375" style="3" customWidth="1"/>
    <col min="8" max="8" width="9.7109375" style="3" customWidth="1"/>
    <col min="9" max="9" width="13" style="3" customWidth="1"/>
    <col min="10" max="10" width="11" style="3" customWidth="1"/>
    <col min="11" max="11" width="12.7109375" style="3" customWidth="1"/>
    <col min="12" max="12" width="10.5703125" style="3" customWidth="1"/>
    <col min="13" max="16384" width="9.140625" style="3"/>
  </cols>
  <sheetData>
    <row r="1" spans="1:24">
      <c r="J1" s="31" t="s">
        <v>23</v>
      </c>
      <c r="K1" s="31"/>
      <c r="L1" s="31"/>
    </row>
    <row r="2" spans="1:24" ht="25.5" customHeight="1">
      <c r="A2" s="33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24" ht="18.75" customHeight="1">
      <c r="A3" s="33" t="s">
        <v>33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24" ht="9.75" customHeight="1">
      <c r="A4" s="12"/>
      <c r="B4" s="12"/>
      <c r="C4" s="40" t="s">
        <v>7</v>
      </c>
      <c r="D4" s="40"/>
      <c r="E4" s="12"/>
      <c r="F4" s="12"/>
      <c r="G4" s="12"/>
      <c r="H4" s="12"/>
      <c r="I4" s="12"/>
      <c r="J4" s="12"/>
      <c r="K4" s="1"/>
      <c r="L4" s="1"/>
      <c r="M4" s="1"/>
      <c r="N4" s="1"/>
    </row>
    <row r="6" spans="1:24" ht="31.5" customHeight="1">
      <c r="A6" s="37" t="s">
        <v>0</v>
      </c>
      <c r="B6" s="28" t="s">
        <v>29</v>
      </c>
      <c r="C6" s="38" t="s">
        <v>35</v>
      </c>
      <c r="D6" s="39"/>
      <c r="E6" s="35" t="s">
        <v>36</v>
      </c>
      <c r="F6" s="36"/>
      <c r="G6" s="35" t="s">
        <v>15</v>
      </c>
      <c r="H6" s="36"/>
      <c r="I6" s="35" t="s">
        <v>31</v>
      </c>
      <c r="J6" s="36"/>
      <c r="K6" s="35" t="s">
        <v>34</v>
      </c>
      <c r="L6" s="36"/>
    </row>
    <row r="7" spans="1:24" ht="45">
      <c r="A7" s="37"/>
      <c r="B7" s="11" t="s">
        <v>8</v>
      </c>
      <c r="C7" s="11" t="s">
        <v>8</v>
      </c>
      <c r="D7" s="11" t="s">
        <v>1</v>
      </c>
      <c r="E7" s="11" t="s">
        <v>8</v>
      </c>
      <c r="F7" s="11" t="s">
        <v>1</v>
      </c>
      <c r="G7" s="11" t="s">
        <v>8</v>
      </c>
      <c r="H7" s="11" t="s">
        <v>1</v>
      </c>
      <c r="I7" s="11" t="s">
        <v>8</v>
      </c>
      <c r="J7" s="11" t="s">
        <v>1</v>
      </c>
      <c r="K7" s="11" t="s">
        <v>8</v>
      </c>
      <c r="L7" s="11" t="s">
        <v>1</v>
      </c>
    </row>
    <row r="8" spans="1:24" s="24" customFormat="1">
      <c r="A8" s="13" t="s">
        <v>17</v>
      </c>
      <c r="B8" s="30">
        <v>3</v>
      </c>
      <c r="C8" s="30">
        <v>3</v>
      </c>
      <c r="D8" s="14">
        <f t="shared" ref="D8:D12" si="0">ROUND(C8/B8*100,1)</f>
        <v>100</v>
      </c>
      <c r="E8" s="30">
        <v>3</v>
      </c>
      <c r="F8" s="15">
        <f t="shared" ref="F8:F12" si="1">ROUND(E8/C8*100,1)</f>
        <v>100</v>
      </c>
      <c r="G8" s="30"/>
      <c r="H8" s="15">
        <f t="shared" ref="H8:H12" si="2">ROUND(G8/E8*100,1)</f>
        <v>0</v>
      </c>
      <c r="I8" s="30"/>
      <c r="J8" s="15" t="e">
        <f t="shared" ref="J8:L12" si="3">ROUND(I8/G8*100,1)</f>
        <v>#DIV/0!</v>
      </c>
      <c r="K8" s="30"/>
      <c r="L8" s="15" t="e">
        <f t="shared" si="3"/>
        <v>#DIV/0!</v>
      </c>
    </row>
    <row r="9" spans="1:24" s="24" customFormat="1">
      <c r="A9" s="13" t="s">
        <v>18</v>
      </c>
      <c r="B9" s="30">
        <v>4</v>
      </c>
      <c r="C9" s="30">
        <v>4</v>
      </c>
      <c r="D9" s="14">
        <f t="shared" si="0"/>
        <v>100</v>
      </c>
      <c r="E9" s="30">
        <v>4</v>
      </c>
      <c r="F9" s="15">
        <f t="shared" si="1"/>
        <v>100</v>
      </c>
      <c r="G9" s="30">
        <v>7</v>
      </c>
      <c r="H9" s="15">
        <f t="shared" si="2"/>
        <v>175</v>
      </c>
      <c r="I9" s="30">
        <v>7</v>
      </c>
      <c r="J9" s="15">
        <f t="shared" si="3"/>
        <v>100</v>
      </c>
      <c r="K9" s="30">
        <v>7</v>
      </c>
      <c r="L9" s="15">
        <f t="shared" si="3"/>
        <v>100</v>
      </c>
    </row>
    <row r="10" spans="1:24" s="24" customFormat="1">
      <c r="A10" s="13" t="s">
        <v>19</v>
      </c>
      <c r="B10" s="30">
        <v>49</v>
      </c>
      <c r="C10" s="30">
        <v>43</v>
      </c>
      <c r="D10" s="15">
        <f t="shared" si="0"/>
        <v>87.8</v>
      </c>
      <c r="E10" s="30">
        <v>37</v>
      </c>
      <c r="F10" s="15">
        <f t="shared" si="1"/>
        <v>86</v>
      </c>
      <c r="G10" s="30">
        <v>37</v>
      </c>
      <c r="H10" s="15">
        <f t="shared" si="2"/>
        <v>100</v>
      </c>
      <c r="I10" s="30">
        <v>37</v>
      </c>
      <c r="J10" s="15">
        <f t="shared" si="3"/>
        <v>100</v>
      </c>
      <c r="K10" s="30">
        <v>37</v>
      </c>
      <c r="L10" s="15">
        <f t="shared" si="3"/>
        <v>100</v>
      </c>
    </row>
    <row r="11" spans="1:24" s="24" customFormat="1">
      <c r="A11" s="13" t="s">
        <v>20</v>
      </c>
      <c r="B11" s="30">
        <v>17</v>
      </c>
      <c r="C11" s="30">
        <v>16</v>
      </c>
      <c r="D11" s="15">
        <f t="shared" si="0"/>
        <v>94.1</v>
      </c>
      <c r="E11" s="30">
        <v>16</v>
      </c>
      <c r="F11" s="15">
        <f t="shared" si="1"/>
        <v>100</v>
      </c>
      <c r="G11" s="30">
        <v>16</v>
      </c>
      <c r="H11" s="15">
        <f t="shared" si="2"/>
        <v>100</v>
      </c>
      <c r="I11" s="30">
        <v>16</v>
      </c>
      <c r="J11" s="15">
        <f t="shared" si="3"/>
        <v>100</v>
      </c>
      <c r="K11" s="30">
        <v>16</v>
      </c>
      <c r="L11" s="15">
        <f t="shared" si="3"/>
        <v>100</v>
      </c>
    </row>
    <row r="12" spans="1:24" s="24" customFormat="1">
      <c r="A12" s="13" t="s">
        <v>21</v>
      </c>
      <c r="B12" s="30">
        <v>3</v>
      </c>
      <c r="C12" s="30">
        <v>3</v>
      </c>
      <c r="D12" s="15">
        <f t="shared" si="0"/>
        <v>100</v>
      </c>
      <c r="E12" s="30"/>
      <c r="F12" s="15">
        <f t="shared" si="1"/>
        <v>0</v>
      </c>
      <c r="G12" s="30"/>
      <c r="H12" s="15" t="e">
        <f t="shared" si="2"/>
        <v>#DIV/0!</v>
      </c>
      <c r="I12" s="30"/>
      <c r="J12" s="15" t="e">
        <f t="shared" si="3"/>
        <v>#DIV/0!</v>
      </c>
      <c r="K12" s="30"/>
      <c r="L12" s="15" t="e">
        <f t="shared" si="3"/>
        <v>#DIV/0!</v>
      </c>
    </row>
    <row r="13" spans="1:24" ht="10.5" customHeight="1">
      <c r="A13" s="8"/>
      <c r="B13" s="9"/>
      <c r="C13" s="10"/>
      <c r="D13" s="7"/>
      <c r="E13" s="10"/>
      <c r="F13" s="7"/>
      <c r="G13" s="10"/>
      <c r="H13" s="7"/>
      <c r="I13" s="10"/>
      <c r="J13" s="7"/>
      <c r="K13" s="10"/>
      <c r="L13" s="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20" t="s">
        <v>11</v>
      </c>
      <c r="B14" s="9"/>
      <c r="C14" s="10"/>
      <c r="D14" s="7"/>
      <c r="E14" s="10"/>
      <c r="F14" s="7"/>
      <c r="G14" s="10"/>
      <c r="H14" s="7"/>
      <c r="I14" s="10"/>
      <c r="J14" s="7"/>
      <c r="K14" s="10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21" t="s">
        <v>3</v>
      </c>
      <c r="B15" s="9"/>
      <c r="C15" s="10"/>
      <c r="D15" s="7"/>
      <c r="E15" s="10"/>
      <c r="F15" s="7"/>
      <c r="G15" s="10"/>
      <c r="H15" s="7"/>
      <c r="I15" s="10"/>
      <c r="J15" s="7"/>
      <c r="K15" s="10"/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19" t="str">
        <f>'фонд начисленной заработной пла'!A16</f>
        <v>МО п. Новокасторное</v>
      </c>
      <c r="B16" s="27">
        <v>196</v>
      </c>
      <c r="C16" s="27">
        <v>189</v>
      </c>
      <c r="D16" s="18">
        <f t="shared" ref="D16" si="4">ROUND(C16/B16*100,1)</f>
        <v>96.4</v>
      </c>
      <c r="E16" s="27">
        <v>180</v>
      </c>
      <c r="F16" s="18">
        <f t="shared" ref="F16" si="5">ROUND(E16/C16*100,1)</f>
        <v>95.2</v>
      </c>
      <c r="G16" s="27">
        <v>180</v>
      </c>
      <c r="H16" s="18">
        <f t="shared" ref="H16" si="6">ROUND(G16/E16*100,1)</f>
        <v>100</v>
      </c>
      <c r="I16" s="27">
        <v>180</v>
      </c>
      <c r="J16" s="18">
        <f t="shared" ref="J16" si="7">ROUND(I16/G16*100,1)</f>
        <v>100</v>
      </c>
      <c r="K16" s="27">
        <v>180</v>
      </c>
      <c r="L16" s="18">
        <f t="shared" ref="L16" si="8">ROUND(K16/I16*100,1)</f>
        <v>100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19"/>
      <c r="B17" s="17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19"/>
      <c r="B18" s="17"/>
      <c r="C18" s="17"/>
      <c r="D18" s="18" t="s">
        <v>27</v>
      </c>
      <c r="E18" s="17"/>
      <c r="F18" s="18"/>
      <c r="G18" s="17"/>
      <c r="H18" s="18" t="s">
        <v>32</v>
      </c>
      <c r="I18" s="17"/>
      <c r="J18" s="18"/>
      <c r="K18" s="17"/>
      <c r="L18" s="1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>
      <c r="A19" s="19"/>
      <c r="B19" s="17"/>
      <c r="C19" s="17"/>
      <c r="D19" s="18" t="s">
        <v>25</v>
      </c>
      <c r="E19" s="17"/>
      <c r="F19" s="18"/>
      <c r="G19" s="17"/>
      <c r="H19" s="18" t="s">
        <v>26</v>
      </c>
      <c r="I19" s="17"/>
      <c r="J19" s="18"/>
      <c r="K19" s="17"/>
      <c r="L19" s="1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94.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6"/>
    </row>
    <row r="21" spans="1:2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</sheetData>
  <sheetProtection formatCells="0" formatColumns="0" formatRows="0" insertColumns="0" insertRows="0" insertHyperlinks="0" deleteRows="0" sort="0" autoFilter="0" pivotTables="0"/>
  <mergeCells count="11">
    <mergeCell ref="J1:L1"/>
    <mergeCell ref="A2:K2"/>
    <mergeCell ref="A3:K3"/>
    <mergeCell ref="C4:D4"/>
    <mergeCell ref="A20:K21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1496062992125984" right="0.19685039370078741" top="0.27559055118110237" bottom="0.35433070866141736" header="0.19685039370078741" footer="0.19685039370078741"/>
  <pageSetup paperSize="9" scale="51" orientation="portrait" horizontalDpi="180" verticalDpi="180" r:id="rId1"/>
  <headerFoot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513"/>
  <sheetViews>
    <sheetView view="pageBreakPreview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4" sqref="L14"/>
    </sheetView>
  </sheetViews>
  <sheetFormatPr defaultRowHeight="15"/>
  <cols>
    <col min="1" max="1" width="39.7109375" customWidth="1"/>
    <col min="2" max="2" width="12.42578125" customWidth="1"/>
    <col min="3" max="3" width="12.5703125" customWidth="1"/>
    <col min="4" max="4" width="10.85546875" customWidth="1"/>
    <col min="5" max="5" width="12.85546875" customWidth="1"/>
    <col min="6" max="6" width="10.140625" customWidth="1"/>
    <col min="7" max="7" width="12" customWidth="1"/>
    <col min="8" max="8" width="10.85546875" customWidth="1"/>
    <col min="9" max="9" width="12.140625" customWidth="1"/>
    <col min="10" max="10" width="10.28515625" customWidth="1"/>
    <col min="11" max="11" width="11.140625" customWidth="1"/>
    <col min="12" max="12" width="10.28515625" customWidth="1"/>
  </cols>
  <sheetData>
    <row r="1" spans="1:23">
      <c r="J1" s="31" t="s">
        <v>23</v>
      </c>
      <c r="K1" s="31"/>
      <c r="L1" s="31"/>
    </row>
    <row r="2" spans="1:23" s="3" customFormat="1" ht="25.5" customHeight="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23" s="3" customFormat="1" ht="18.75" customHeight="1">
      <c r="A3" s="33" t="s">
        <v>33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23" s="3" customFormat="1" ht="9.75" customHeight="1">
      <c r="A4" s="12"/>
      <c r="B4" s="12"/>
      <c r="C4" s="40" t="s">
        <v>7</v>
      </c>
      <c r="D4" s="40"/>
      <c r="E4" s="12"/>
      <c r="F4" s="12"/>
      <c r="G4" s="12"/>
      <c r="H4" s="12"/>
      <c r="I4" s="12"/>
      <c r="J4" s="12"/>
      <c r="K4" s="1"/>
      <c r="L4" s="1"/>
      <c r="M4" s="1"/>
      <c r="N4" s="1"/>
    </row>
    <row r="5" spans="1:23" s="3" customFormat="1" ht="9.75" customHeight="1">
      <c r="A5" s="12"/>
      <c r="B5" s="12"/>
      <c r="C5" s="23"/>
      <c r="D5" s="23"/>
      <c r="E5" s="12"/>
      <c r="F5" s="12"/>
      <c r="G5" s="12"/>
      <c r="H5" s="12"/>
      <c r="I5" s="12"/>
      <c r="J5" s="12"/>
      <c r="K5" s="1"/>
      <c r="L5" s="1"/>
      <c r="M5" s="1"/>
      <c r="N5" s="1"/>
    </row>
    <row r="6" spans="1:23" ht="34.5" customHeight="1">
      <c r="A6" s="37" t="s">
        <v>0</v>
      </c>
      <c r="B6" s="26" t="s">
        <v>14</v>
      </c>
      <c r="C6" s="38" t="s">
        <v>29</v>
      </c>
      <c r="D6" s="39"/>
      <c r="E6" s="35" t="s">
        <v>30</v>
      </c>
      <c r="F6" s="36"/>
      <c r="G6" s="35" t="s">
        <v>13</v>
      </c>
      <c r="H6" s="36"/>
      <c r="I6" s="35" t="s">
        <v>15</v>
      </c>
      <c r="J6" s="36"/>
      <c r="K6" s="35" t="s">
        <v>31</v>
      </c>
      <c r="L6" s="36"/>
    </row>
    <row r="7" spans="1:23" ht="42.75" customHeight="1">
      <c r="A7" s="37"/>
      <c r="B7" s="11" t="s">
        <v>10</v>
      </c>
      <c r="C7" s="11" t="s">
        <v>10</v>
      </c>
      <c r="D7" s="11" t="s">
        <v>1</v>
      </c>
      <c r="E7" s="11" t="s">
        <v>10</v>
      </c>
      <c r="F7" s="11" t="s">
        <v>1</v>
      </c>
      <c r="G7" s="11" t="s">
        <v>10</v>
      </c>
      <c r="H7" s="11" t="s">
        <v>1</v>
      </c>
      <c r="I7" s="11" t="s">
        <v>10</v>
      </c>
      <c r="J7" s="11" t="s">
        <v>1</v>
      </c>
      <c r="K7" s="11" t="s">
        <v>10</v>
      </c>
      <c r="L7" s="11" t="s">
        <v>1</v>
      </c>
    </row>
    <row r="8" spans="1:23" ht="42.75" customHeight="1">
      <c r="A8" s="13" t="s">
        <v>18</v>
      </c>
      <c r="B8" s="14">
        <v>32854.199999999997</v>
      </c>
      <c r="C8" s="14">
        <v>36543.800000000003</v>
      </c>
      <c r="D8" s="15">
        <v>112.2</v>
      </c>
      <c r="E8" s="14">
        <v>40929.199999999997</v>
      </c>
      <c r="F8" s="15">
        <v>87.7</v>
      </c>
      <c r="G8" s="14">
        <v>35889.300000000003</v>
      </c>
      <c r="H8" s="15">
        <f t="shared" ref="H8:H9" si="0">ROUND(G8/E8*100,1)</f>
        <v>87.7</v>
      </c>
      <c r="I8" s="14">
        <v>38542.199999999997</v>
      </c>
      <c r="J8" s="15">
        <f t="shared" ref="J8:J9" si="1">ROUND(I8/G8*100,1)</f>
        <v>107.4</v>
      </c>
      <c r="K8" s="14">
        <v>41706</v>
      </c>
      <c r="L8" s="15">
        <f t="shared" ref="L8" si="2">ROUND(K8/I8*100,1)</f>
        <v>108.2</v>
      </c>
    </row>
    <row r="9" spans="1:23">
      <c r="A9" s="13" t="str">
        <f>'фонд начисленной заработной пла'!A9</f>
        <v>МКУ "ОДА" п. Новокасторное</v>
      </c>
      <c r="B9" s="14">
        <v>12444</v>
      </c>
      <c r="C9" s="14">
        <v>21022.2</v>
      </c>
      <c r="D9" s="15">
        <f t="shared" ref="D9" si="3">ROUND(C9/B9*100,1)</f>
        <v>168.9</v>
      </c>
      <c r="E9" s="14">
        <v>23544.400000000001</v>
      </c>
      <c r="F9" s="15">
        <f t="shared" ref="F9" si="4">ROUND(E9/C9*100,1)</f>
        <v>112</v>
      </c>
      <c r="G9" s="14" t="e">
        <f>ROUND(('[1]фонд начисленной заработной пла'!G9/'[1]среднесписочная численность'!G9/12)*1000,1)</f>
        <v>#DIV/0!</v>
      </c>
      <c r="H9" s="15" t="e">
        <f t="shared" si="0"/>
        <v>#DIV/0!</v>
      </c>
      <c r="I9" s="14" t="e">
        <f>ROUND(('[1]фонд начисленной заработной пла'!I9/'[1]среднесписочная численность'!I9/12)*1000,1)</f>
        <v>#DIV/0!</v>
      </c>
      <c r="J9" s="15" t="e">
        <f t="shared" si="1"/>
        <v>#DIV/0!</v>
      </c>
      <c r="K9" s="14" t="e">
        <f>ROUND(('[1]фонд начисленной заработной пла'!K9/'[1]среднесписочная численность'!K9/12)*1000,1)</f>
        <v>#DIV/0!</v>
      </c>
      <c r="L9" s="15" t="e">
        <f t="shared" ref="L9" si="5">ROUND(K9/I9*100,1)</f>
        <v>#DIV/0!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customHeight="1">
      <c r="A10" s="13" t="str">
        <f>'фонд начисленной заработной пла'!A10</f>
        <v>МКУ "Новокасторенская СОШ"</v>
      </c>
      <c r="B10" s="14">
        <f>ROUND(('фонд начисленной заработной пла'!B10/'среднесписочная численность'!B10/12)*1000,1)</f>
        <v>24577</v>
      </c>
      <c r="C10" s="14">
        <f>ROUND(('фонд начисленной заработной пла'!C10/'среднесписочная численность'!C10/12)*1000,1)</f>
        <v>27169.4</v>
      </c>
      <c r="D10" s="15">
        <f t="shared" ref="D10:D11" si="6">ROUND(C10/B10*100,1)</f>
        <v>110.5</v>
      </c>
      <c r="E10" s="14">
        <f>ROUND(('фонд начисленной заработной пла'!E10/'среднесписочная численность'!E10/12)*1000,1)</f>
        <v>30022.3</v>
      </c>
      <c r="F10" s="15">
        <f t="shared" ref="F10:F11" si="7">ROUND(E10/C10*100,1)</f>
        <v>110.5</v>
      </c>
      <c r="G10" s="14">
        <f>ROUND(('фонд начисленной заработной пла'!G10/'среднесписочная численность'!G10/12)*1000,1)</f>
        <v>32184</v>
      </c>
      <c r="H10" s="15">
        <f t="shared" ref="H10:H11" si="8">ROUND(G10/E10*100,1)</f>
        <v>107.2</v>
      </c>
      <c r="I10" s="14">
        <f>ROUND(('фонд начисленной заработной пла'!I10/'среднесписочная численность'!I10/12)*1000,1)</f>
        <v>34597.699999999997</v>
      </c>
      <c r="J10" s="15">
        <f t="shared" ref="J10:J11" si="9">ROUND(I10/G10*100,1)</f>
        <v>107.5</v>
      </c>
      <c r="K10" s="14">
        <f>ROUND(('фонд начисленной заработной пла'!K10/'среднесписочная численность'!K10/12)*1000,1)</f>
        <v>37400</v>
      </c>
      <c r="L10" s="15">
        <f t="shared" ref="L10:L11" si="10">ROUND(K10/I10*100,1)</f>
        <v>108.1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6.5" customHeight="1">
      <c r="A11" s="13" t="str">
        <f>'фонд начисленной заработной пла'!A11</f>
        <v>МДОУ "Новокасторенский детский сад"</v>
      </c>
      <c r="B11" s="14">
        <v>20466.7</v>
      </c>
      <c r="C11" s="14">
        <v>22885.4</v>
      </c>
      <c r="D11" s="15">
        <f t="shared" si="6"/>
        <v>111.8</v>
      </c>
      <c r="E11" s="14">
        <v>25288.5</v>
      </c>
      <c r="F11" s="15">
        <f t="shared" si="7"/>
        <v>110.5</v>
      </c>
      <c r="G11" s="14">
        <v>27109.4</v>
      </c>
      <c r="H11" s="15">
        <f t="shared" si="8"/>
        <v>107.2</v>
      </c>
      <c r="I11" s="14">
        <v>29115.1</v>
      </c>
      <c r="J11" s="15">
        <f t="shared" si="9"/>
        <v>107.4</v>
      </c>
      <c r="K11" s="14">
        <v>31415.599999999999</v>
      </c>
      <c r="L11" s="15">
        <f t="shared" si="10"/>
        <v>107.9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8" customHeight="1">
      <c r="A12" s="13" t="str">
        <f>'фонд начисленной заработной пла'!A12</f>
        <v>МКУ "Культурный центр досуга "Эдельвейс"</v>
      </c>
      <c r="B12" s="14">
        <f>ROUND(('фонд начисленной заработной пла'!B12/'среднесписочная численность'!B12/12)*1000,1)</f>
        <v>33333.300000000003</v>
      </c>
      <c r="C12" s="14">
        <f>ROUND(('фонд начисленной заработной пла'!C12/'среднесписочная численность'!C12/12)*1000,1)</f>
        <v>38444.400000000001</v>
      </c>
      <c r="D12" s="15">
        <f t="shared" ref="D12" si="11">ROUND(C12/B12*100,1)</f>
        <v>115.3</v>
      </c>
      <c r="E12" s="14" t="e">
        <f>ROUND(('фонд начисленной заработной пла'!E12/'среднесписочная численность'!E12/12)*1000,1)</f>
        <v>#DIV/0!</v>
      </c>
      <c r="F12" s="15" t="e">
        <f t="shared" ref="F12" si="12">ROUND(E12/C12*100,1)</f>
        <v>#DIV/0!</v>
      </c>
      <c r="G12" s="14" t="e">
        <f>ROUND(('фонд начисленной заработной пла'!G12/'среднесписочная численность'!G12/12)*1000,1)</f>
        <v>#DIV/0!</v>
      </c>
      <c r="H12" s="15" t="e">
        <f t="shared" ref="H12" si="13">ROUND(G12/E12*100,1)</f>
        <v>#DIV/0!</v>
      </c>
      <c r="I12" s="14" t="e">
        <f>ROUND(('фонд начисленной заработной пла'!I12/'среднесписочная численность'!I12/12)*1000,1)</f>
        <v>#DIV/0!</v>
      </c>
      <c r="J12" s="15" t="e">
        <f t="shared" ref="J12" si="14">ROUND(I12/G12*100,1)</f>
        <v>#DIV/0!</v>
      </c>
      <c r="K12" s="14" t="e">
        <f>ROUND(('фонд начисленной заработной пла'!K12/'среднесписочная численность'!K12/12)*1000,1)</f>
        <v>#DIV/0!</v>
      </c>
      <c r="L12" s="15" t="e">
        <f t="shared" ref="L12" si="15">ROUND(K12/I12*100,1)</f>
        <v>#DIV/0!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20" t="s">
        <v>12</v>
      </c>
      <c r="B13" s="9"/>
      <c r="C13" s="10"/>
      <c r="D13" s="7"/>
      <c r="E13" s="10"/>
      <c r="F13" s="7"/>
      <c r="G13" s="10"/>
      <c r="H13" s="7"/>
      <c r="I13" s="10"/>
      <c r="J13" s="7"/>
      <c r="K13" s="10"/>
      <c r="L13" s="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21" t="s">
        <v>3</v>
      </c>
      <c r="B14" s="9"/>
      <c r="C14" s="10"/>
      <c r="D14" s="7"/>
      <c r="E14" s="10"/>
      <c r="F14" s="7"/>
      <c r="G14" s="10"/>
      <c r="H14" s="7"/>
      <c r="I14" s="10"/>
      <c r="J14" s="7"/>
      <c r="K14" s="10"/>
      <c r="L14" s="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19" t="str">
        <f>'фонд начисленной заработной пла'!A16</f>
        <v>МО п. Новокасторное</v>
      </c>
      <c r="B15" s="17">
        <v>37975.4</v>
      </c>
      <c r="C15" s="17">
        <v>40327</v>
      </c>
      <c r="D15" s="18">
        <f t="shared" ref="D15" si="16">ROUND(C15/B15*100,1)</f>
        <v>106.2</v>
      </c>
      <c r="E15" s="17">
        <v>45514.3</v>
      </c>
      <c r="F15" s="18">
        <f t="shared" ref="F15" si="17">ROUND(E15/C15*100,1)</f>
        <v>112.9</v>
      </c>
      <c r="G15" s="17">
        <v>48540.800000000003</v>
      </c>
      <c r="H15" s="18">
        <f t="shared" ref="H15" si="18">ROUND(G15/E15*100,1)</f>
        <v>106.6</v>
      </c>
      <c r="I15" s="17">
        <v>51948.800000000003</v>
      </c>
      <c r="J15" s="18">
        <f t="shared" ref="J15" si="19">ROUND(I15/G15*100,1)</f>
        <v>107</v>
      </c>
      <c r="K15" s="17">
        <v>55908.4</v>
      </c>
      <c r="L15" s="18">
        <f t="shared" ref="L15" si="20">ROUND(K15/I15*100,1)</f>
        <v>107.6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8" customHeight="1">
      <c r="A16" s="19"/>
      <c r="B16" s="17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>
      <c r="A17" s="19"/>
      <c r="B17" s="17"/>
      <c r="C17" s="17"/>
      <c r="D17" s="18" t="s">
        <v>28</v>
      </c>
      <c r="E17" s="17"/>
      <c r="F17" s="18"/>
      <c r="G17" s="17"/>
      <c r="H17" s="18" t="s">
        <v>32</v>
      </c>
      <c r="I17" s="17"/>
      <c r="J17" s="18"/>
      <c r="K17" s="17"/>
      <c r="L17" s="1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6.5" customHeight="1">
      <c r="A18" s="19"/>
      <c r="B18" s="17"/>
      <c r="C18" s="17"/>
      <c r="D18" s="18" t="s">
        <v>25</v>
      </c>
      <c r="E18" s="17"/>
      <c r="F18" s="18"/>
      <c r="G18" s="17"/>
      <c r="H18" s="18" t="s">
        <v>26</v>
      </c>
      <c r="I18" s="17"/>
      <c r="J18" s="18"/>
      <c r="K18" s="17"/>
      <c r="L18" s="1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3" customFormat="1" ht="94.5" customHeight="1">
      <c r="A19" s="32" t="s"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23" ht="28.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A2:K2"/>
    <mergeCell ref="A3:K3"/>
    <mergeCell ref="J1:L1"/>
    <mergeCell ref="C4:D4"/>
    <mergeCell ref="A19:K20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50" orientation="portrait" horizontalDpi="180" verticalDpi="180" r:id="rId1"/>
  <headerFoot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  <vt:lpstr>'среднесписочная численность'!Область_печати</vt:lpstr>
      <vt:lpstr>'фонд начисленной заработной пла'!Область_печати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2023-08-30T07:52:25Z</dcterms:modified>
</cp:coreProperties>
</file>